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M:\FRONT-OFFICE\FINAN-GRAL-Y-REEST-DE-LA-DEUDA\Página Web\2025\"/>
    </mc:Choice>
  </mc:AlternateContent>
  <xr:revisionPtr revIDLastSave="0" documentId="13_ncr:1_{5E0B2B2F-1A86-4F6C-A9B5-6F971A822613}"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Sheet1!$B$14:$I$14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F30" i="1"/>
  <c r="I33" i="1"/>
  <c r="F23" i="1"/>
  <c r="F29" i="1"/>
  <c r="F26" i="1" l="1"/>
</calcChain>
</file>

<file path=xl/sharedStrings.xml><?xml version="1.0" encoding="utf-8"?>
<sst xmlns="http://schemas.openxmlformats.org/spreadsheetml/2006/main" count="23" uniqueCount="23">
  <si>
    <t>Instrumento</t>
  </si>
  <si>
    <t>ISIN</t>
  </si>
  <si>
    <t>Vencimiento</t>
  </si>
  <si>
    <t>Fecha de Pago</t>
  </si>
  <si>
    <t>Tipo de Cambio Aplicado</t>
  </si>
  <si>
    <t>Monto en Circulación</t>
  </si>
  <si>
    <t>USP3579ECD78</t>
  </si>
  <si>
    <t>Cupón en DOP</t>
  </si>
  <si>
    <t>Cupón en USD</t>
  </si>
  <si>
    <t>DIRECCIÓN GENERAL DE CRÉDITO PÚBLICO</t>
  </si>
  <si>
    <t>MINISTERIO DE HACIENDA</t>
  </si>
  <si>
    <t>REPÚBLICA DOMINICANA</t>
  </si>
  <si>
    <t>Pagos Cupón Bonos DOP-Linked</t>
  </si>
  <si>
    <t>RD1 - 2033</t>
  </si>
  <si>
    <t>USP3579ECQ81</t>
  </si>
  <si>
    <t>RD2 - 2026</t>
  </si>
  <si>
    <t>RD1 - 2035</t>
  </si>
  <si>
    <t>USP3579ECS48</t>
  </si>
  <si>
    <t>RD2 - 2036</t>
  </si>
  <si>
    <t>USP3579ECV76</t>
  </si>
  <si>
    <r>
      <rPr>
        <b/>
        <i/>
        <u/>
        <sz val="9"/>
        <color theme="1"/>
        <rFont val="Arial"/>
        <family val="2"/>
      </rPr>
      <t xml:space="preserve">Nota: </t>
    </r>
    <r>
      <rPr>
        <sz val="9"/>
        <color theme="1"/>
        <rFont val="Arial"/>
        <family val="2"/>
      </rPr>
      <t xml:space="preserve">
El Ministerio de Hacienda no asume el riesgo cambiario. Se utiliza la metodología descrita en los Prospectos de cada emisión para la conversión del tipo de cambio en las fechas correspondientes de pagos.
*Se realizó una recompra del instrumento RD2-2026 el 15 de septiembre de 2023, donde se retiró RD$40,792,050,000 del monto en circulación del bono. </t>
    </r>
  </si>
  <si>
    <t>15-sep.-23*</t>
  </si>
  <si>
    <t>Al 3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</si>
</sst>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_(* \(#,##0.00\);_(* &quot;-&quot;??_);_(@_)"/>
    <numFmt numFmtId="164" formatCode="[$-C0A]d\-mmm\-yy;@"/>
    <numFmt numFmtId="165" formatCode="#,##0.0000"/>
    <numFmt numFmtId="166" formatCode="0.0000%"/>
    <numFmt numFmtId="167" formatCode="0.0000"/>
    <numFmt numFmtId="168" formatCode="_(* #,##0_);_(* \(#,##0\);_(* &quot;-&quot;??_);_(@_)"/>
    <numFmt numFmtId="170" formatCode="0.000%"/>
    <numFmt numFmtId="171" formatCode="0.00000"/>
    <numFmt numFmtId="172" formatCode="0.000000"/>
    <numFmt numFmtId="173" formatCode="0.000000%"/>
  </numFmts>
  <fonts count="9"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b/>
      <sz val="11"/>
      <name val="Arial"/>
      <family val="2"/>
    </font>
    <font>
      <sz val="11"/>
      <color theme="1"/>
      <name val="Arial"/>
      <family val="2"/>
    </font>
    <font>
      <b/>
      <sz val="11"/>
      <color theme="0"/>
      <name val="Arial"/>
      <family val="2"/>
    </font>
    <font>
      <sz val="9"/>
      <color theme="1"/>
      <name val="Arial"/>
      <family val="2"/>
    </font>
    <font>
      <b/>
      <i/>
      <u/>
      <sz val="9"/>
      <color theme="1"/>
      <name val="Arial"/>
      <family val="2"/>
    </font>
  </fonts>
  <fills count="3">
    <fill>
      <patternFill patternType="none"/>
    </fill>
    <fill>
      <patternFill patternType="gray125"/>
    </fill>
    <fill>
      <patternFill patternType="solid">
        <fgColor rgb="FF005198"/>
        <bgColor indexed="64"/>
      </patternFill>
    </fill>
  </fills>
  <borders count="11">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9" fontId="1" fillId="0" borderId="0" applyFont="0" applyFill="0" applyBorder="0" applyAlignment="0" applyProtection="0"/>
  </cellStyleXfs>
  <cellXfs count="55">
    <xf numFmtId="0" fontId="0" fillId="0" borderId="0" xfId="0"/>
    <xf numFmtId="0" fontId="5" fillId="0" borderId="0" xfId="0" applyFont="1"/>
    <xf numFmtId="164" fontId="5" fillId="0" borderId="0" xfId="0" applyNumberFormat="1" applyFont="1"/>
    <xf numFmtId="0" fontId="6" fillId="2" borderId="0" xfId="2" applyFont="1" applyFill="1" applyAlignment="1">
      <alignment horizontal="center" vertical="center" wrapText="1"/>
    </xf>
    <xf numFmtId="0" fontId="6" fillId="2" borderId="3" xfId="2" applyFont="1" applyFill="1" applyBorder="1" applyAlignment="1">
      <alignment horizontal="center" vertical="center" wrapText="1"/>
    </xf>
    <xf numFmtId="3" fontId="5" fillId="0" borderId="0" xfId="0" applyNumberFormat="1" applyFont="1" applyAlignment="1">
      <alignment horizontal="center"/>
    </xf>
    <xf numFmtId="3" fontId="5" fillId="0" borderId="0" xfId="1" applyNumberFormat="1" applyFont="1" applyBorder="1" applyAlignment="1">
      <alignment horizontal="center"/>
    </xf>
    <xf numFmtId="3" fontId="5" fillId="0" borderId="0" xfId="1" applyNumberFormat="1" applyFont="1" applyAlignment="1">
      <alignment horizontal="center"/>
    </xf>
    <xf numFmtId="164" fontId="5" fillId="0" borderId="0" xfId="0" applyNumberFormat="1" applyFont="1" applyAlignment="1">
      <alignment horizontal="center"/>
    </xf>
    <xf numFmtId="3" fontId="5" fillId="0" borderId="1" xfId="0" applyNumberFormat="1" applyFont="1" applyBorder="1" applyAlignment="1">
      <alignment horizontal="center"/>
    </xf>
    <xf numFmtId="164" fontId="5" fillId="0" borderId="1" xfId="0" applyNumberFormat="1" applyFont="1" applyBorder="1" applyAlignment="1">
      <alignment horizontal="center"/>
    </xf>
    <xf numFmtId="43" fontId="5" fillId="0" borderId="0" xfId="1" applyFont="1"/>
    <xf numFmtId="4" fontId="5" fillId="0" borderId="0" xfId="0" applyNumberFormat="1" applyFont="1" applyAlignment="1">
      <alignment horizontal="center"/>
    </xf>
    <xf numFmtId="165" fontId="5" fillId="0" borderId="4" xfId="1" applyNumberFormat="1" applyFont="1" applyFill="1" applyBorder="1" applyAlignment="1">
      <alignment horizontal="center"/>
    </xf>
    <xf numFmtId="166" fontId="5" fillId="0" borderId="0" xfId="3" applyNumberFormat="1" applyFont="1"/>
    <xf numFmtId="3" fontId="5" fillId="0" borderId="0" xfId="0" applyNumberFormat="1" applyFont="1"/>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10" fontId="5" fillId="0" borderId="0" xfId="3" applyNumberFormat="1" applyFont="1"/>
    <xf numFmtId="167" fontId="5" fillId="0" borderId="0" xfId="0" applyNumberFormat="1" applyFont="1"/>
    <xf numFmtId="168" fontId="5" fillId="0" borderId="0" xfId="1" applyNumberFormat="1" applyFont="1"/>
    <xf numFmtId="0" fontId="5" fillId="0" borderId="0" xfId="0" applyFont="1" applyAlignment="1">
      <alignment horizontal="center" vertical="center"/>
    </xf>
    <xf numFmtId="164" fontId="5" fillId="0" borderId="0" xfId="0" applyNumberFormat="1" applyFont="1" applyAlignment="1">
      <alignment horizontal="center" vertical="center"/>
    </xf>
    <xf numFmtId="165" fontId="5" fillId="0" borderId="0" xfId="1" applyNumberFormat="1" applyFont="1" applyFill="1" applyBorder="1" applyAlignment="1">
      <alignment horizontal="center"/>
    </xf>
    <xf numFmtId="3" fontId="5" fillId="0" borderId="2" xfId="1" applyNumberFormat="1" applyFont="1" applyBorder="1" applyAlignment="1">
      <alignment horizontal="center"/>
    </xf>
    <xf numFmtId="4" fontId="5" fillId="0" borderId="2" xfId="0" applyNumberFormat="1" applyFont="1" applyBorder="1" applyAlignment="1">
      <alignment horizontal="center"/>
    </xf>
    <xf numFmtId="165" fontId="5" fillId="0" borderId="5" xfId="1" applyNumberFormat="1" applyFont="1" applyFill="1" applyBorder="1" applyAlignment="1">
      <alignment horizontal="center"/>
    </xf>
    <xf numFmtId="10" fontId="5" fillId="0" borderId="0" xfId="0" applyNumberFormat="1" applyFont="1"/>
    <xf numFmtId="4" fontId="5" fillId="0" borderId="0" xfId="0" applyNumberFormat="1" applyFont="1"/>
    <xf numFmtId="170" fontId="5" fillId="0" borderId="0" xfId="3" applyNumberFormat="1" applyFont="1"/>
    <xf numFmtId="171" fontId="5" fillId="0" borderId="0" xfId="0" applyNumberFormat="1" applyFont="1"/>
    <xf numFmtId="172" fontId="5" fillId="0" borderId="0" xfId="0" applyNumberFormat="1" applyFont="1"/>
    <xf numFmtId="3" fontId="5" fillId="0" borderId="0" xfId="1" applyNumberFormat="1" applyFont="1" applyFill="1" applyBorder="1" applyAlignment="1">
      <alignment horizontal="center"/>
    </xf>
    <xf numFmtId="43" fontId="5" fillId="0" borderId="0" xfId="0" applyNumberFormat="1" applyFont="1"/>
    <xf numFmtId="0" fontId="5" fillId="0" borderId="2" xfId="0" applyFont="1" applyBorder="1" applyAlignment="1">
      <alignment horizontal="center" vertical="center"/>
    </xf>
    <xf numFmtId="164" fontId="5" fillId="0" borderId="2" xfId="0" applyNumberFormat="1" applyFont="1" applyBorder="1" applyAlignment="1">
      <alignment horizontal="center" vertical="center"/>
    </xf>
    <xf numFmtId="3" fontId="5" fillId="0" borderId="6" xfId="1" applyNumberFormat="1" applyFont="1" applyFill="1" applyBorder="1" applyAlignment="1">
      <alignment horizontal="center"/>
    </xf>
    <xf numFmtId="4" fontId="5" fillId="0" borderId="7" xfId="0" applyNumberFormat="1" applyFont="1" applyBorder="1" applyAlignment="1">
      <alignment horizontal="center"/>
    </xf>
    <xf numFmtId="165" fontId="5" fillId="0" borderId="8" xfId="1" applyNumberFormat="1" applyFont="1" applyFill="1" applyBorder="1" applyAlignment="1">
      <alignment horizontal="center"/>
    </xf>
    <xf numFmtId="173" fontId="5" fillId="0" borderId="0" xfId="3" applyNumberFormat="1" applyFont="1"/>
    <xf numFmtId="165" fontId="5" fillId="0" borderId="5" xfId="1" applyNumberFormat="1" applyFont="1" applyFill="1" applyBorder="1" applyAlignment="1">
      <alignment horizontal="center" wrapText="1"/>
    </xf>
    <xf numFmtId="0" fontId="7" fillId="0" borderId="0" xfId="0" applyFont="1" applyAlignment="1">
      <alignment horizontal="left" wrapText="1"/>
    </xf>
    <xf numFmtId="0" fontId="4" fillId="0" borderId="0" xfId="2" applyFont="1" applyAlignment="1">
      <alignment horizontal="center"/>
    </xf>
    <xf numFmtId="0" fontId="5" fillId="0" borderId="0" xfId="0" applyFont="1" applyAlignment="1">
      <alignment horizontal="center" vertical="center"/>
    </xf>
    <xf numFmtId="0" fontId="5" fillId="0" borderId="1" xfId="0" applyFont="1" applyBorder="1" applyAlignment="1">
      <alignment horizontal="center" vertical="center"/>
    </xf>
    <xf numFmtId="164" fontId="5" fillId="0" borderId="0" xfId="0" applyNumberFormat="1" applyFont="1" applyAlignment="1">
      <alignment horizontal="center" vertical="center"/>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0" xfId="0" applyNumberFormat="1" applyFont="1" applyBorder="1" applyAlignment="1">
      <alignment horizontal="center"/>
    </xf>
    <xf numFmtId="3" fontId="5" fillId="0" borderId="0" xfId="0" applyNumberFormat="1" applyFont="1" applyBorder="1" applyAlignment="1">
      <alignment horizontal="center"/>
    </xf>
    <xf numFmtId="4" fontId="5" fillId="0" borderId="0" xfId="0" applyNumberFormat="1" applyFont="1" applyBorder="1" applyAlignment="1">
      <alignment horizontal="center"/>
    </xf>
    <xf numFmtId="0" fontId="5" fillId="0" borderId="0" xfId="0" applyFont="1" applyBorder="1" applyAlignment="1">
      <alignment horizontal="center" vertical="center"/>
    </xf>
    <xf numFmtId="3" fontId="5" fillId="0" borderId="9" xfId="1" applyNumberFormat="1" applyFont="1" applyFill="1" applyBorder="1" applyAlignment="1">
      <alignment horizontal="center"/>
    </xf>
    <xf numFmtId="4" fontId="5" fillId="0" borderId="10" xfId="0" applyNumberFormat="1" applyFont="1" applyBorder="1" applyAlignment="1">
      <alignment horizontal="center"/>
    </xf>
  </cellXfs>
  <cellStyles count="4">
    <cellStyle name="Comma" xfId="1" builtinId="3"/>
    <cellStyle name="Normal" xfId="0" builtinId="0"/>
    <cellStyle name="Normal 2" xfId="2" xr:uid="{00000000-0005-0000-0000-000002000000}"/>
    <cellStyle name="Percent" xfId="3" builtinId="5"/>
  </cellStyles>
  <dxfs count="4">
    <dxf>
      <fill>
        <patternFill>
          <bgColor theme="0"/>
        </patternFill>
      </fill>
    </dxf>
    <dxf>
      <font>
        <b/>
        <i val="0"/>
      </font>
      <border diagonalUp="0" diagonalDown="0">
        <left/>
        <right/>
        <top/>
        <bottom style="double">
          <color auto="1"/>
        </bottom>
        <vertical/>
        <horizontal/>
      </border>
    </dxf>
    <dxf>
      <border>
        <left style="thin">
          <color auto="1"/>
        </left>
        <right style="thin">
          <color auto="1"/>
        </right>
        <top style="thin">
          <color auto="1"/>
        </top>
        <bottom style="thin">
          <color auto="1"/>
        </bottom>
      </border>
    </dxf>
    <dxf>
      <fill>
        <patternFill>
          <bgColor theme="0"/>
        </patternFill>
      </fill>
      <border diagonalUp="0" diagonalDown="0">
        <left/>
        <right/>
        <top/>
        <bottom/>
        <vertical/>
        <horizontal/>
      </border>
    </dxf>
  </dxfs>
  <tableStyles count="2" defaultTableStyle="TableStyleMedium2" defaultPivotStyle="PivotStyleLight16">
    <tableStyle name="Table Style 1" pivot="0" count="3" xr9:uid="{00000000-0011-0000-FFFF-FFFF00000000}">
      <tableStyleElement type="wholeTable" dxfId="3"/>
      <tableStyleElement type="headerRow" dxfId="2"/>
      <tableStyleElement type="totalRow" dxfId="1"/>
    </tableStyle>
    <tableStyle name="Table Style 2" pivot="0" count="1" xr9:uid="{00000000-0011-0000-FFFF-FFFF01000000}">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920750</xdr:colOff>
      <xdr:row>0</xdr:row>
      <xdr:rowOff>114301</xdr:rowOff>
    </xdr:from>
    <xdr:to>
      <xdr:col>5</xdr:col>
      <xdr:colOff>883294</xdr:colOff>
      <xdr:row>5</xdr:row>
      <xdr:rowOff>114301</xdr:rowOff>
    </xdr:to>
    <xdr:pic>
      <xdr:nvPicPr>
        <xdr:cNvPr id="2" name="Picture 1">
          <a:extLst>
            <a:ext uri="{FF2B5EF4-FFF2-40B4-BE49-F238E27FC236}">
              <a16:creationId xmlns:a16="http://schemas.microsoft.com/office/drawing/2014/main" id="{C11A31BB-D5FF-4EF8-947C-67DDCE2693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5327650" y="114301"/>
          <a:ext cx="1029344" cy="889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N37"/>
  <sheetViews>
    <sheetView showGridLines="0" tabSelected="1" topLeftCell="A9" zoomScale="115" zoomScaleNormal="115" workbookViewId="0">
      <selection activeCell="M35" sqref="M35"/>
    </sheetView>
  </sheetViews>
  <sheetFormatPr defaultColWidth="9.140625" defaultRowHeight="14.25" x14ac:dyDescent="0.2"/>
  <cols>
    <col min="1" max="1" width="2" style="1" customWidth="1"/>
    <col min="2" max="2" width="13.7109375" style="1" customWidth="1"/>
    <col min="3" max="3" width="20.28515625" style="1" customWidth="1"/>
    <col min="4" max="4" width="14.7109375" style="1" customWidth="1"/>
    <col min="5" max="5" width="14" style="1" bestFit="1" customWidth="1"/>
    <col min="6" max="6" width="20.7109375" style="1" customWidth="1"/>
    <col min="7" max="7" width="20.85546875" style="1" bestFit="1" customWidth="1"/>
    <col min="8" max="8" width="19" style="1" bestFit="1" customWidth="1"/>
    <col min="9" max="9" width="19.42578125" style="1" bestFit="1" customWidth="1"/>
    <col min="10" max="10" width="21" style="1" bestFit="1" customWidth="1"/>
    <col min="11" max="11" width="21.140625" style="1" bestFit="1" customWidth="1"/>
    <col min="12" max="12" width="15.85546875" style="1" bestFit="1" customWidth="1"/>
    <col min="13" max="13" width="15.7109375" style="1" customWidth="1"/>
    <col min="14" max="14" width="33.42578125" style="1" bestFit="1" customWidth="1"/>
    <col min="15" max="16384" width="9.140625" style="1"/>
  </cols>
  <sheetData>
    <row r="7" spans="2:13" ht="15" x14ac:dyDescent="0.25">
      <c r="B7" s="42" t="s">
        <v>9</v>
      </c>
      <c r="C7" s="42"/>
      <c r="D7" s="42"/>
      <c r="E7" s="42"/>
      <c r="F7" s="42"/>
      <c r="G7" s="42"/>
      <c r="H7" s="42"/>
      <c r="I7" s="42"/>
    </row>
    <row r="8" spans="2:13" ht="15" x14ac:dyDescent="0.25">
      <c r="B8" s="42" t="s">
        <v>10</v>
      </c>
      <c r="C8" s="42"/>
      <c r="D8" s="42"/>
      <c r="E8" s="42"/>
      <c r="F8" s="42"/>
      <c r="G8" s="42"/>
      <c r="H8" s="42"/>
      <c r="I8" s="42"/>
    </row>
    <row r="9" spans="2:13" ht="15" x14ac:dyDescent="0.25">
      <c r="B9" s="42" t="s">
        <v>11</v>
      </c>
      <c r="C9" s="42"/>
      <c r="D9" s="42"/>
      <c r="E9" s="42"/>
      <c r="F9" s="42"/>
      <c r="G9" s="42"/>
      <c r="H9" s="42"/>
      <c r="I9" s="42"/>
    </row>
    <row r="10" spans="2:13" x14ac:dyDescent="0.2">
      <c r="C10" s="2"/>
      <c r="D10" s="2"/>
    </row>
    <row r="11" spans="2:13" ht="15" x14ac:dyDescent="0.25">
      <c r="B11" s="42" t="s">
        <v>12</v>
      </c>
      <c r="C11" s="42"/>
      <c r="D11" s="42"/>
      <c r="E11" s="42"/>
      <c r="F11" s="42"/>
      <c r="G11" s="42"/>
      <c r="H11" s="42"/>
      <c r="I11" s="42"/>
    </row>
    <row r="12" spans="2:13" ht="15" x14ac:dyDescent="0.25">
      <c r="B12" s="42" t="s">
        <v>22</v>
      </c>
      <c r="C12" s="42"/>
      <c r="D12" s="42"/>
      <c r="E12" s="42"/>
      <c r="F12" s="42"/>
      <c r="G12" s="42"/>
      <c r="H12" s="42"/>
      <c r="I12" s="42"/>
    </row>
    <row r="13" spans="2:13" ht="15" thickBot="1" x14ac:dyDescent="0.25"/>
    <row r="14" spans="2:13" ht="30" x14ac:dyDescent="0.2">
      <c r="B14" s="3" t="s">
        <v>0</v>
      </c>
      <c r="C14" s="3" t="s">
        <v>1</v>
      </c>
      <c r="D14" s="3" t="s">
        <v>2</v>
      </c>
      <c r="E14" s="3" t="s">
        <v>3</v>
      </c>
      <c r="F14" s="3" t="s">
        <v>5</v>
      </c>
      <c r="G14" s="3" t="s">
        <v>7</v>
      </c>
      <c r="H14" s="4" t="s">
        <v>4</v>
      </c>
      <c r="I14" s="3" t="s">
        <v>8</v>
      </c>
    </row>
    <row r="15" spans="2:13" x14ac:dyDescent="0.2">
      <c r="B15" s="47" t="s">
        <v>15</v>
      </c>
      <c r="C15" s="47" t="s">
        <v>6</v>
      </c>
      <c r="D15" s="48">
        <v>46178</v>
      </c>
      <c r="E15" s="8">
        <v>43804</v>
      </c>
      <c r="F15" s="5">
        <v>50523000000</v>
      </c>
      <c r="G15" s="7">
        <v>2462996250</v>
      </c>
      <c r="H15" s="13">
        <v>52.823599999999999</v>
      </c>
      <c r="I15" s="12">
        <v>46626815.479999997</v>
      </c>
      <c r="K15" s="20"/>
      <c r="M15" s="27"/>
    </row>
    <row r="16" spans="2:13" x14ac:dyDescent="0.2">
      <c r="B16" s="43"/>
      <c r="C16" s="43"/>
      <c r="D16" s="45"/>
      <c r="E16" s="8">
        <v>43987</v>
      </c>
      <c r="F16" s="5">
        <v>50523000000</v>
      </c>
      <c r="G16" s="7">
        <v>2462996250</v>
      </c>
      <c r="H16" s="13">
        <v>56.045499999999997</v>
      </c>
      <c r="I16" s="12">
        <v>43946369.469999999</v>
      </c>
      <c r="J16" s="14"/>
      <c r="M16" s="27"/>
    </row>
    <row r="17" spans="2:14" x14ac:dyDescent="0.2">
      <c r="B17" s="43"/>
      <c r="C17" s="43"/>
      <c r="D17" s="45"/>
      <c r="E17" s="8">
        <v>44170</v>
      </c>
      <c r="F17" s="5">
        <v>68023000000</v>
      </c>
      <c r="G17" s="7">
        <v>3316121250</v>
      </c>
      <c r="H17" s="13">
        <v>58.315300000000001</v>
      </c>
      <c r="I17" s="12">
        <v>56865372.380000003</v>
      </c>
      <c r="J17" s="14"/>
      <c r="M17" s="11"/>
    </row>
    <row r="18" spans="2:14" ht="13.5" customHeight="1" x14ac:dyDescent="0.2">
      <c r="B18" s="43"/>
      <c r="C18" s="43"/>
      <c r="D18" s="45"/>
      <c r="E18" s="8">
        <v>44352</v>
      </c>
      <c r="F18" s="5">
        <v>68023000000</v>
      </c>
      <c r="G18" s="7">
        <v>3316121250</v>
      </c>
      <c r="H18" s="13">
        <v>56.930399999999999</v>
      </c>
      <c r="I18" s="12">
        <v>58248690.509999998</v>
      </c>
      <c r="J18" s="19"/>
      <c r="K18" s="11"/>
      <c r="M18" s="15"/>
      <c r="N18" s="28"/>
    </row>
    <row r="19" spans="2:14" x14ac:dyDescent="0.2">
      <c r="B19" s="43"/>
      <c r="C19" s="43"/>
      <c r="D19" s="45"/>
      <c r="E19" s="8">
        <v>44535</v>
      </c>
      <c r="F19" s="5">
        <v>68023000000</v>
      </c>
      <c r="G19" s="7">
        <v>3316121250</v>
      </c>
      <c r="H19" s="13">
        <v>56.646599999999999</v>
      </c>
      <c r="I19" s="12">
        <v>58540516.990000002</v>
      </c>
      <c r="J19" s="14"/>
      <c r="K19" s="18"/>
      <c r="M19" s="11"/>
    </row>
    <row r="20" spans="2:14" x14ac:dyDescent="0.2">
      <c r="B20" s="43"/>
      <c r="C20" s="43"/>
      <c r="D20" s="45"/>
      <c r="E20" s="8">
        <v>44717</v>
      </c>
      <c r="F20" s="5">
        <v>68023000000</v>
      </c>
      <c r="G20" s="7">
        <v>3316121250</v>
      </c>
      <c r="H20" s="13">
        <v>55.2151</v>
      </c>
      <c r="I20" s="12">
        <v>60058231.353379786</v>
      </c>
      <c r="J20" s="14"/>
    </row>
    <row r="21" spans="2:14" x14ac:dyDescent="0.2">
      <c r="B21" s="43"/>
      <c r="C21" s="43"/>
      <c r="D21" s="45"/>
      <c r="E21" s="8">
        <v>44900</v>
      </c>
      <c r="F21" s="5">
        <v>68023000000</v>
      </c>
      <c r="G21" s="7">
        <v>3316121250</v>
      </c>
      <c r="H21" s="13">
        <v>54.523200000000003</v>
      </c>
      <c r="I21" s="12">
        <v>60820370.961352229</v>
      </c>
      <c r="J21" s="14"/>
      <c r="K21" s="19"/>
    </row>
    <row r="22" spans="2:14" x14ac:dyDescent="0.2">
      <c r="B22" s="43"/>
      <c r="C22" s="43"/>
      <c r="D22" s="45"/>
      <c r="E22" s="8">
        <v>45082</v>
      </c>
      <c r="F22" s="5">
        <v>68023000000</v>
      </c>
      <c r="G22" s="7">
        <v>3316121250</v>
      </c>
      <c r="H22" s="13">
        <v>54.571199999999997</v>
      </c>
      <c r="I22" s="12">
        <v>60766874.285337321</v>
      </c>
    </row>
    <row r="23" spans="2:14" x14ac:dyDescent="0.2">
      <c r="B23" s="43"/>
      <c r="C23" s="43"/>
      <c r="D23" s="45"/>
      <c r="E23" s="8" t="s">
        <v>21</v>
      </c>
      <c r="F23" s="5">
        <f>F22-40792050000</f>
        <v>27230950000</v>
      </c>
      <c r="G23" s="7">
        <v>1104784687.3599999</v>
      </c>
      <c r="H23" s="13">
        <v>56.701099972858302</v>
      </c>
      <c r="I23" s="12">
        <v>19484360.760000046</v>
      </c>
      <c r="J23" s="15"/>
      <c r="K23" s="29"/>
    </row>
    <row r="24" spans="2:14" x14ac:dyDescent="0.2">
      <c r="B24" s="43"/>
      <c r="C24" s="43"/>
      <c r="D24" s="45"/>
      <c r="E24" s="8">
        <v>45265</v>
      </c>
      <c r="F24" s="5">
        <v>27230950000</v>
      </c>
      <c r="G24" s="7">
        <v>1327508812.5</v>
      </c>
      <c r="H24" s="13">
        <v>56.884599999999999</v>
      </c>
      <c r="I24" s="12">
        <v>23336875.234220348</v>
      </c>
      <c r="K24" s="29"/>
    </row>
    <row r="25" spans="2:14" x14ac:dyDescent="0.2">
      <c r="B25" s="43"/>
      <c r="C25" s="43"/>
      <c r="D25" s="45"/>
      <c r="E25" s="8">
        <v>45448</v>
      </c>
      <c r="F25" s="5">
        <v>27230950000</v>
      </c>
      <c r="G25" s="7">
        <v>1327508812.5</v>
      </c>
      <c r="H25" s="13">
        <v>58.823900000000002</v>
      </c>
      <c r="I25" s="12">
        <v>22567507.637201887</v>
      </c>
      <c r="K25" s="29"/>
    </row>
    <row r="26" spans="2:14" x14ac:dyDescent="0.2">
      <c r="B26" s="44"/>
      <c r="C26" s="44"/>
      <c r="D26" s="46"/>
      <c r="E26" s="8">
        <v>45631</v>
      </c>
      <c r="F26" s="5">
        <f>F23</f>
        <v>27230950000</v>
      </c>
      <c r="G26" s="7">
        <v>1327508812.5</v>
      </c>
      <c r="H26" s="40">
        <v>60.267490000000002</v>
      </c>
      <c r="I26" s="12">
        <v>22026947.073787209</v>
      </c>
    </row>
    <row r="27" spans="2:14" x14ac:dyDescent="0.2">
      <c r="B27" s="47" t="s">
        <v>13</v>
      </c>
      <c r="C27" s="47" t="s">
        <v>14</v>
      </c>
      <c r="D27" s="48">
        <v>48613</v>
      </c>
      <c r="E27" s="16">
        <v>45141</v>
      </c>
      <c r="F27" s="17">
        <v>62282850000</v>
      </c>
      <c r="G27" s="24">
        <v>4243019156.2500005</v>
      </c>
      <c r="H27" s="13">
        <v>56.052500000000002</v>
      </c>
      <c r="I27" s="25">
        <v>75697233.062753677</v>
      </c>
    </row>
    <row r="28" spans="2:14" x14ac:dyDescent="0.2">
      <c r="B28" s="52"/>
      <c r="C28" s="52"/>
      <c r="D28" s="45"/>
      <c r="E28" s="8">
        <v>45325</v>
      </c>
      <c r="F28" s="5">
        <v>62282850000</v>
      </c>
      <c r="G28" s="6">
        <v>4243019156.2500005</v>
      </c>
      <c r="H28" s="13">
        <v>58.8643</v>
      </c>
      <c r="I28" s="12">
        <v>72081366.061432824</v>
      </c>
    </row>
    <row r="29" spans="2:14" x14ac:dyDescent="0.2">
      <c r="B29" s="52"/>
      <c r="C29" s="52"/>
      <c r="D29" s="45"/>
      <c r="E29" s="49">
        <v>45507</v>
      </c>
      <c r="F29" s="50">
        <f>F27</f>
        <v>62282850000</v>
      </c>
      <c r="G29" s="32">
        <v>4243019156.2500005</v>
      </c>
      <c r="H29" s="13">
        <v>59.205055000000002</v>
      </c>
      <c r="I29" s="51">
        <v>71666501.386579245</v>
      </c>
      <c r="J29" s="31"/>
    </row>
    <row r="30" spans="2:14" x14ac:dyDescent="0.2">
      <c r="B30" s="44"/>
      <c r="C30" s="44"/>
      <c r="D30" s="45"/>
      <c r="E30" s="10">
        <v>45325</v>
      </c>
      <c r="F30" s="9">
        <f>F28</f>
        <v>62282850000</v>
      </c>
      <c r="G30" s="53">
        <v>4243019156.2500005</v>
      </c>
      <c r="H30" s="26">
        <v>61.499299999999998</v>
      </c>
      <c r="I30" s="54">
        <f>G30/H30</f>
        <v>68992966.68823874</v>
      </c>
      <c r="J30" s="31"/>
    </row>
    <row r="31" spans="2:14" x14ac:dyDescent="0.2">
      <c r="B31" s="47" t="s">
        <v>16</v>
      </c>
      <c r="C31" s="47" t="s">
        <v>17</v>
      </c>
      <c r="D31" s="48">
        <v>49567</v>
      </c>
      <c r="E31" s="8">
        <v>45366</v>
      </c>
      <c r="F31" s="5">
        <v>71000000000</v>
      </c>
      <c r="G31" s="32">
        <v>3993750000</v>
      </c>
      <c r="H31" s="13">
        <v>58.862200000000001</v>
      </c>
      <c r="I31" s="12">
        <v>67849145.971438378</v>
      </c>
      <c r="J31" s="30"/>
      <c r="K31" s="11"/>
      <c r="L31" s="11"/>
    </row>
    <row r="32" spans="2:14" x14ac:dyDescent="0.2">
      <c r="B32" s="43"/>
      <c r="C32" s="43"/>
      <c r="D32" s="45"/>
      <c r="E32" s="8">
        <v>45550</v>
      </c>
      <c r="F32" s="5">
        <v>71000000000</v>
      </c>
      <c r="G32" s="6">
        <v>3993750000</v>
      </c>
      <c r="H32" s="13">
        <v>59.763324999999995</v>
      </c>
      <c r="I32" s="12">
        <v>66826101.124728255</v>
      </c>
      <c r="K32" s="33"/>
      <c r="L32" s="33"/>
    </row>
    <row r="33" spans="2:12" ht="15" thickBot="1" x14ac:dyDescent="0.25">
      <c r="B33" s="34" t="s">
        <v>18</v>
      </c>
      <c r="C33" s="34" t="s">
        <v>19</v>
      </c>
      <c r="D33" s="35">
        <v>49857</v>
      </c>
      <c r="E33" s="16">
        <v>45627</v>
      </c>
      <c r="F33" s="17">
        <v>105000000000</v>
      </c>
      <c r="G33" s="36">
        <v>5643750000</v>
      </c>
      <c r="H33" s="38">
        <v>60.215980000000002</v>
      </c>
      <c r="I33" s="37">
        <f>G33/H33</f>
        <v>93725120.806802437</v>
      </c>
      <c r="K33" s="33"/>
      <c r="L33" s="33"/>
    </row>
    <row r="34" spans="2:12" x14ac:dyDescent="0.2">
      <c r="B34" s="21"/>
      <c r="C34" s="21"/>
      <c r="D34" s="22"/>
      <c r="E34" s="8"/>
      <c r="F34" s="5"/>
      <c r="G34" s="6"/>
      <c r="H34" s="23"/>
      <c r="I34" s="12"/>
      <c r="J34" s="39"/>
      <c r="K34" s="33"/>
      <c r="L34" s="33"/>
    </row>
    <row r="35" spans="2:12" ht="36" customHeight="1" x14ac:dyDescent="0.2">
      <c r="B35" s="41" t="s">
        <v>20</v>
      </c>
      <c r="C35" s="41"/>
      <c r="D35" s="41"/>
      <c r="E35" s="41"/>
      <c r="F35" s="41"/>
      <c r="G35" s="41"/>
      <c r="H35" s="41"/>
      <c r="I35" s="41"/>
    </row>
    <row r="36" spans="2:12" ht="28.5" customHeight="1" x14ac:dyDescent="0.2">
      <c r="B36" s="41"/>
      <c r="C36" s="41"/>
      <c r="D36" s="41"/>
      <c r="E36" s="41"/>
      <c r="F36" s="41"/>
      <c r="G36" s="41"/>
      <c r="H36" s="41"/>
      <c r="I36" s="41"/>
    </row>
    <row r="37" spans="2:12" ht="14.25" customHeight="1" x14ac:dyDescent="0.2"/>
  </sheetData>
  <mergeCells count="15">
    <mergeCell ref="D15:D26"/>
    <mergeCell ref="B27:B30"/>
    <mergeCell ref="C27:C30"/>
    <mergeCell ref="D27:D30"/>
    <mergeCell ref="B35:I36"/>
    <mergeCell ref="B7:I7"/>
    <mergeCell ref="B8:I8"/>
    <mergeCell ref="B9:I9"/>
    <mergeCell ref="B11:I11"/>
    <mergeCell ref="B12:I12"/>
    <mergeCell ref="B15:B26"/>
    <mergeCell ref="B31:B32"/>
    <mergeCell ref="D31:D32"/>
    <mergeCell ref="C31:C32"/>
    <mergeCell ref="C15:C26"/>
  </mergeCells>
  <phoneticPr fontId="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Yleme Herrera Muñoz</dc:creator>
  <cp:lastModifiedBy>Oscar Rafael Moquete Castillo</cp:lastModifiedBy>
  <dcterms:created xsi:type="dcterms:W3CDTF">2021-12-14T19:51:19Z</dcterms:created>
  <dcterms:modified xsi:type="dcterms:W3CDTF">2025-02-11T19:02:32Z</dcterms:modified>
</cp:coreProperties>
</file>